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TRC\4-2_CC_R+I_PT_MVT\05_Projekte\Projekt_Team\BMVI - NaMKü\12_Vorlagen\02_Unterlagen Antragsteller_final\Unterlagen_NaMKü_Homepage\"/>
    </mc:Choice>
  </mc:AlternateContent>
  <bookViews>
    <workbookView xWindow="0" yWindow="0" windowWidth="18495" windowHeight="9180"/>
  </bookViews>
  <sheets>
    <sheet name="Deckblatt" sheetId="3" r:id="rId1"/>
    <sheet name="Umwel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2" l="1"/>
  <c r="G9" i="2" l="1"/>
  <c r="P9" i="2" l="1"/>
  <c r="O9" i="2"/>
  <c r="N9" i="2"/>
  <c r="M9" i="2"/>
  <c r="L9" i="2"/>
  <c r="B19" i="2" s="1"/>
  <c r="K9" i="2"/>
  <c r="J9" i="2"/>
  <c r="I9" i="2"/>
  <c r="H9" i="2"/>
  <c r="F19" i="2" l="1"/>
  <c r="F20" i="2"/>
  <c r="E19" i="2"/>
  <c r="E20" i="2"/>
  <c r="C20" i="2"/>
  <c r="C19" i="2"/>
  <c r="D19" i="2"/>
  <c r="D20" i="2"/>
  <c r="B20" i="2"/>
</calcChain>
</file>

<file path=xl/comments1.xml><?xml version="1.0" encoding="utf-8"?>
<comments xmlns="http://schemas.openxmlformats.org/spreadsheetml/2006/main">
  <authors>
    <author>Daniela Wirtz</author>
  </authors>
  <commentList>
    <comment ref="G4" authorId="0" shapeId="0">
      <text>
        <r>
          <rPr>
            <b/>
            <sz val="9"/>
            <color indexed="81"/>
            <rFont val="Segoe UI"/>
            <family val="2"/>
          </rPr>
          <t>Daniela Wirtz:</t>
        </r>
        <r>
          <rPr>
            <sz val="9"/>
            <color indexed="81"/>
            <rFont val="Segoe UI"/>
            <family val="2"/>
          </rPr>
          <t xml:space="preserve">
kann man die Oberüberschrrift nicht besser erweitern um einen weitere Zeile in der dann steht "erwartete durchschn. Emissionen pro Jahr" und dann darunter nur noch die Kategorie mit pro Jahr und t nehmen?</t>
        </r>
      </text>
    </comment>
  </commentList>
</comments>
</file>

<file path=xl/sharedStrings.xml><?xml version="1.0" encoding="utf-8"?>
<sst xmlns="http://schemas.openxmlformats.org/spreadsheetml/2006/main" count="96" uniqueCount="85">
  <si>
    <t>Name Fahrtgebiet/ 
Betriebsprofil 1</t>
  </si>
  <si>
    <t>Fahrtgebiet
 nach Betriebsplan</t>
  </si>
  <si>
    <t>Erwartete Anzahl
 der Befahrungen pro Jahr [Zahl]</t>
  </si>
  <si>
    <t>Strecke [sm]</t>
  </si>
  <si>
    <t>Erwartete 
durchschnittliche Fahrtstrecke pro Jahr [sm]</t>
  </si>
  <si>
    <t>Durchschnittliche Fahrtstrecke
 im
 Fahrtgebiet/ Betriebsprofil [sm]</t>
  </si>
  <si>
    <t>Anzulaufende
 Häfen
 nach Betriebsplan</t>
  </si>
  <si>
    <t>Pos. 1</t>
  </si>
  <si>
    <t xml:space="preserve">Pos.2 </t>
  </si>
  <si>
    <t>Pos.3</t>
  </si>
  <si>
    <t>Pos. 4</t>
  </si>
  <si>
    <t>Pos. 5</t>
  </si>
  <si>
    <t>Pos. 6</t>
  </si>
  <si>
    <t>Pos. 7</t>
  </si>
  <si>
    <t>Pos. 8</t>
  </si>
  <si>
    <t>Pos. 9</t>
  </si>
  <si>
    <t>Repräsentative Betriebsprofile</t>
  </si>
  <si>
    <t>Name Fahrtgebiet/ 
Betriebsprofil n</t>
  </si>
  <si>
    <t>Anzahl Befahrungen 
in Fahrtgebiet 1 [h]</t>
  </si>
  <si>
    <t>Anzahl Befahrungen 
in Fahrtgebiet n [h]</t>
  </si>
  <si>
    <t>Formblatt U (Umwelt): Erwartete durchschnittliche Emissionen des Seeschiffes mit aus- bzw. umgerüstem System im Vergleich
 zum Vergleichssystem für das repräsentative Fahrprofil nach erwartbarem Betriebs- bzw. Linienplan</t>
  </si>
  <si>
    <t>Erwartete durchschnittliche CO2-Emissionen des Referenzsystems pro Jahr [t]</t>
  </si>
  <si>
    <t>Erwartete durchschnittliche SOx-Emissionen des Referenzsystems pro Jahr [t]</t>
  </si>
  <si>
    <t>Erwartete durchschnittliche NOx-Emissionen des Referenzsystems pro Jahr [t]</t>
  </si>
  <si>
    <t>Erwartete durchschnittliche HC-Emissionen des Referenzsystems pro Jahr [t]</t>
  </si>
  <si>
    <t>Erwartete durchschnittliche CO2-Emissionen des Zielsystems pro Jahr [t]</t>
  </si>
  <si>
    <t>Erwartete durchschnittliche HC-Emissionen des Zielsystems pro Jahr [t]</t>
  </si>
  <si>
    <t>Erwartete durchschnittliche SOx-Emissionen des Zielsystems pro Jahr [t]</t>
  </si>
  <si>
    <t>Erwartete durchschnittliche NOx-Emissionen des Zielsystems pro Jahr [t]</t>
  </si>
  <si>
    <t>Jährliche CO2-Emissionen
 in Fahrtgebiet 1 [t]</t>
  </si>
  <si>
    <t>Jährliche CO2-Emissionen
 in Fahrtgebiet n [t]</t>
  </si>
  <si>
    <t>Jährliche HC-Emissionen
 in Fahrtgebiet 1 [t]</t>
  </si>
  <si>
    <t>Jährliche HC-Emissionen
 in Fahrtgebiet n [t]</t>
  </si>
  <si>
    <t>Jährliche SOx-Emissionen
 in Fahrtgebiet 1 [t]</t>
  </si>
  <si>
    <t>Jährliche SOx-Emissionen
 in Fahrtgebiet n [t]</t>
  </si>
  <si>
    <t>Jährliche NOx-Emissionen
 in Fahrtgebiet 1 [t]</t>
  </si>
  <si>
    <t>Jährliche NOx-Emissionen
 in Fahrtgebiet n [t]</t>
  </si>
  <si>
    <t>Jährliche PM-Emissionen
 in Fahrtgebiet 1 [t]</t>
  </si>
  <si>
    <t>Jährliche PM-Emissionen
 in Fahrtgebiet n [t]</t>
  </si>
  <si>
    <t>Pos. 10</t>
  </si>
  <si>
    <t>Pos. 11</t>
  </si>
  <si>
    <t>Pos. 12</t>
  </si>
  <si>
    <t>Pos. 13</t>
  </si>
  <si>
    <t>Pos. 14</t>
  </si>
  <si>
    <t>Pos. 15</t>
  </si>
  <si>
    <r>
      <t>Emissionsdaten Referenzsystem</t>
    </r>
    <r>
      <rPr>
        <b/>
        <vertAlign val="superscript"/>
        <sz val="10"/>
        <color theme="1"/>
        <rFont val="Arial"/>
        <family val="2"/>
      </rPr>
      <t>1</t>
    </r>
  </si>
  <si>
    <r>
      <t>Emissionsdaten Zielsystem</t>
    </r>
    <r>
      <rPr>
        <b/>
        <vertAlign val="superscript"/>
        <sz val="10"/>
        <color theme="1"/>
        <rFont val="Arial"/>
        <family val="2"/>
      </rPr>
      <t>2</t>
    </r>
  </si>
  <si>
    <r>
      <t>Erwartete durchschnittliche PM</t>
    </r>
    <r>
      <rPr>
        <b/>
        <vertAlign val="superscript"/>
        <sz val="10"/>
        <color theme="1"/>
        <rFont val="Arial"/>
        <family val="2"/>
      </rPr>
      <t>3</t>
    </r>
    <r>
      <rPr>
        <b/>
        <sz val="10"/>
        <color theme="1"/>
        <rFont val="Arial"/>
        <family val="2"/>
      </rPr>
      <t>-Emissionen des Zielsystems pro Jahr [t]</t>
    </r>
  </si>
  <si>
    <r>
      <rPr>
        <vertAlign val="superscript"/>
        <sz val="10"/>
        <color theme="1"/>
        <rFont val="Arial"/>
        <family val="2"/>
      </rPr>
      <t>2</t>
    </r>
    <r>
      <rPr>
        <sz val="10"/>
        <color theme="1"/>
        <rFont val="Arial"/>
        <family val="2"/>
      </rPr>
      <t xml:space="preserve"> Zielsystem ist das System, was im Rahmen des Fördervorhaben aus- bzw. umgerüstet werden soll</t>
    </r>
  </si>
  <si>
    <r>
      <rPr>
        <vertAlign val="superscript"/>
        <sz val="10"/>
        <color theme="1"/>
        <rFont val="Arial"/>
        <family val="2"/>
      </rPr>
      <t xml:space="preserve">1 </t>
    </r>
    <r>
      <rPr>
        <sz val="10"/>
        <color theme="1"/>
        <rFont val="Arial"/>
        <family val="2"/>
      </rPr>
      <t>Referenzsystem ist das System, welches zur Herleitung der Zuwendungsfähigkeit in Bezug zu den Maßnahme 3.1-3.3 der Richtlinie herangezogen wurden</t>
    </r>
  </si>
  <si>
    <t>Pos. 16</t>
  </si>
  <si>
    <t>Pos. 17</t>
  </si>
  <si>
    <t>Pos. 18</t>
  </si>
  <si>
    <t>Pos. 19</t>
  </si>
  <si>
    <t>Pos. 20</t>
  </si>
  <si>
    <t>Vorher-Nachher Vergleich (bzw. Vergleich zum Referenzsystem)</t>
  </si>
  <si>
    <t>CO2-Emissionen</t>
  </si>
  <si>
    <t>HC-Emissionen</t>
  </si>
  <si>
    <t>Eingesparte Summe
 der HC-Emissionen
im Zeitraum der Zweckbindungsfrist</t>
  </si>
  <si>
    <t>Eingesparte Summe
 der SOx-Emissionen
im Zeitraum der Zweckbindungsfrist</t>
  </si>
  <si>
    <t>Eingesparte Summe
 der NOx-Emissionen
im Zeitraum der Zweckbindungsfrist</t>
  </si>
  <si>
    <t>Eingesparte Summe
 der PM-Emissionen
im Zeitraum der Zweckbindungsfrist</t>
  </si>
  <si>
    <t>SOx-Emissionen</t>
  </si>
  <si>
    <t>NOx-Emissionen</t>
  </si>
  <si>
    <t>PM-Emissionen</t>
  </si>
  <si>
    <r>
      <t>Name Fahrtgebiet/ 
Betriebsprofil 2</t>
    </r>
    <r>
      <rPr>
        <vertAlign val="superscript"/>
        <sz val="10"/>
        <color theme="1"/>
        <rFont val="Arial"/>
        <family val="2"/>
      </rPr>
      <t>4</t>
    </r>
  </si>
  <si>
    <t>TÜV Rheinland Consulting GmbH,</t>
  </si>
  <si>
    <t>Projektträger NaMKü</t>
  </si>
  <si>
    <t>Am Grauen Stein 27, 51105 Köln</t>
  </si>
  <si>
    <t>Antragsteller/in</t>
  </si>
  <si>
    <t>Fördermaßnahme</t>
  </si>
  <si>
    <t>Nachhaltige Modernisierung von Küstenschiffen</t>
  </si>
  <si>
    <t>Vorhabentitel</t>
  </si>
  <si>
    <t>Akronym</t>
  </si>
  <si>
    <r>
      <rPr>
        <vertAlign val="superscript"/>
        <sz val="10"/>
        <color theme="1"/>
        <rFont val="Arial"/>
        <family val="2"/>
      </rPr>
      <t xml:space="preserve">3 </t>
    </r>
    <r>
      <rPr>
        <sz val="10"/>
        <color theme="1"/>
        <rFont val="Arial"/>
        <family val="2"/>
      </rPr>
      <t>Die Angabe der absoluten Feinstaubemissionen betrifft PM10 und PM2.5 insgesamt</t>
    </r>
  </si>
  <si>
    <t>Name Hafen 1 in Fahrgebiet 1 [1.1]; Name Hafen n in Fahrgebiet 1 [n.1</t>
  </si>
  <si>
    <t>Name Hafen 1 in Fahrgebiet n [1.n]; Name Hafen n in Fahrgebiet n [n.n]</t>
  </si>
  <si>
    <t>2.3 Formblatt Umwelt</t>
  </si>
  <si>
    <t>Erwartete durchschnittliche PM-Emissionen des Referenzsystems pro Jahr [t]</t>
  </si>
  <si>
    <r>
      <rPr>
        <vertAlign val="superscript"/>
        <sz val="10"/>
        <color theme="1"/>
        <rFont val="Arial"/>
        <family val="2"/>
      </rPr>
      <t>4</t>
    </r>
    <r>
      <rPr>
        <sz val="10"/>
        <color theme="1"/>
        <rFont val="Arial"/>
        <family val="2"/>
      </rPr>
      <t xml:space="preserve"> Weitere Fahrgebiete sind hier von den Antragstellern zu ergänzen. Bitte überprüfen Sie die korrekte Berechnung der Tabelle mit den hinterlegten Formeln </t>
    </r>
  </si>
  <si>
    <t>Erwartete durchnittliche Gesamtsummen pro Jahr
 (über alle Fahrtgebiete)</t>
  </si>
  <si>
    <r>
      <t xml:space="preserve">Eingesparte Summe
 der CO2-Emissionen
im Zeitraum der Zweckbindungsfrist </t>
    </r>
    <r>
      <rPr>
        <vertAlign val="superscript"/>
        <sz val="10"/>
        <color theme="1"/>
        <rFont val="Arial"/>
        <family val="2"/>
      </rPr>
      <t>5</t>
    </r>
  </si>
  <si>
    <r>
      <rPr>
        <vertAlign val="superscript"/>
        <sz val="10"/>
        <color theme="1"/>
        <rFont val="Arial"/>
        <family val="2"/>
      </rPr>
      <t>5</t>
    </r>
    <r>
      <rPr>
        <sz val="10"/>
        <color theme="1"/>
        <rFont val="Arial"/>
        <family val="2"/>
      </rPr>
      <t xml:space="preserve"> In Zeile 21 sind die Berechnungsformeln durch den Antragsteller zu ergänzen.</t>
    </r>
  </si>
  <si>
    <t xml:space="preserve">Jährliche
 Gesamtstrecke in Fahrtgebiet 1 [sm]
</t>
  </si>
  <si>
    <t xml:space="preserve">Jährliche
 Gesamtstrecke in Fahrtgebiet n [sm]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</si>
</sst>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b/>
      <sz val="11"/>
      <color theme="1"/>
      <name val="Arial"/>
      <family val="2"/>
    </font>
    <font>
      <b/>
      <vertAlign val="superscript"/>
      <sz val="10"/>
      <color theme="1"/>
      <name val="Arial"/>
      <family val="2"/>
    </font>
    <font>
      <vertAlign val="superscript"/>
      <sz val="10"/>
      <color theme="1"/>
      <name val="Arial"/>
      <family val="2"/>
    </font>
    <font>
      <sz val="8"/>
      <color theme="1"/>
      <name val="Arial"/>
      <family val="2"/>
    </font>
    <font>
      <sz val="12"/>
      <color theme="1"/>
      <name val="Times New Roman"/>
      <family val="1"/>
    </font>
    <font>
      <b/>
      <sz val="12"/>
      <color theme="1"/>
      <name val="Arial"/>
      <family val="2"/>
    </font>
    <font>
      <sz val="9"/>
      <color indexed="81"/>
      <name val="Segoe UI"/>
      <family val="2"/>
    </font>
    <font>
      <b/>
      <sz val="9"/>
      <color indexed="81"/>
      <name val="Segoe UI"/>
      <family val="2"/>
    </font>
    <font>
      <sz val="10"/>
      <color theme="1"/>
      <name val="Arial"/>
      <family val="2"/>
    </font>
  </fonts>
  <fills count="14">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64">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Border="1" applyAlignment="1">
      <alignment horizontal="center" vertic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1" fillId="2" borderId="10"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11" borderId="3" xfId="0" applyFont="1" applyFill="1" applyBorder="1" applyAlignment="1">
      <alignment horizontal="center"/>
    </xf>
    <xf numFmtId="0" fontId="1" fillId="11" borderId="4" xfId="0" applyFont="1" applyFill="1" applyBorder="1" applyAlignment="1">
      <alignment horizontal="center"/>
    </xf>
    <xf numFmtId="0" fontId="1" fillId="11" borderId="5"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14" xfId="0" applyBorder="1" applyAlignment="1">
      <alignment horizontal="center"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xf>
    <xf numFmtId="0" fontId="0" fillId="13" borderId="0" xfId="0" applyFill="1"/>
    <xf numFmtId="0" fontId="5" fillId="13" borderId="0" xfId="0" applyFont="1" applyFill="1" applyAlignment="1" applyProtection="1">
      <alignment vertical="center"/>
    </xf>
    <xf numFmtId="0" fontId="0" fillId="13" borderId="0" xfId="0" applyFill="1" applyProtection="1"/>
    <xf numFmtId="0" fontId="7" fillId="13" borderId="0" xfId="0" applyFont="1" applyFill="1" applyProtection="1"/>
    <xf numFmtId="0" fontId="1" fillId="13" borderId="0" xfId="0" applyFont="1" applyFill="1" applyAlignment="1" applyProtection="1">
      <alignment vertical="center"/>
    </xf>
    <xf numFmtId="0" fontId="0" fillId="0" borderId="0" xfId="0" applyProtection="1"/>
    <xf numFmtId="0" fontId="6" fillId="0" borderId="6" xfId="0" applyFont="1" applyBorder="1" applyAlignment="1" applyProtection="1">
      <alignment horizontal="center" vertical="center" wrapText="1"/>
    </xf>
    <xf numFmtId="0" fontId="1" fillId="13" borderId="0" xfId="0" applyFont="1" applyFill="1" applyProtection="1"/>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9" fontId="0" fillId="0" borderId="21" xfId="1" applyFont="1" applyBorder="1" applyAlignment="1">
      <alignment horizontal="center" vertical="center" wrapText="1"/>
    </xf>
    <xf numFmtId="9" fontId="0" fillId="0" borderId="22" xfId="1" applyFont="1" applyBorder="1" applyAlignment="1">
      <alignment horizontal="center" vertical="center" wrapText="1"/>
    </xf>
    <xf numFmtId="0" fontId="1" fillId="8" borderId="6" xfId="0" applyFont="1" applyFill="1" applyBorder="1" applyAlignment="1">
      <alignment horizontal="center" vertical="center" wrapText="1"/>
    </xf>
    <xf numFmtId="9" fontId="0" fillId="0" borderId="23" xfId="1" applyFont="1"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1" fillId="4" borderId="7" xfId="0" applyFont="1" applyFill="1" applyBorder="1" applyAlignment="1">
      <alignment horizontal="center"/>
    </xf>
    <xf numFmtId="0" fontId="1" fillId="4" borderId="9" xfId="0" applyFont="1" applyFill="1" applyBorder="1" applyAlignment="1">
      <alignment horizontal="center"/>
    </xf>
    <xf numFmtId="0" fontId="1" fillId="4" borderId="8" xfId="0" applyFont="1" applyFill="1" applyBorder="1" applyAlignment="1">
      <alignment horizontal="center"/>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7" borderId="7" xfId="0" applyFont="1" applyFill="1" applyBorder="1" applyAlignment="1">
      <alignment horizontal="center"/>
    </xf>
    <xf numFmtId="0" fontId="1" fillId="7" borderId="9" xfId="0" applyFont="1" applyFill="1" applyBorder="1" applyAlignment="1">
      <alignment horizontal="center"/>
    </xf>
    <xf numFmtId="0" fontId="1" fillId="9" borderId="7"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13" borderId="0" xfId="0" applyFill="1" applyAlignment="1">
      <alignment horizontal="left"/>
    </xf>
    <xf numFmtId="0" fontId="1" fillId="6" borderId="7" xfId="0" applyFont="1" applyFill="1" applyBorder="1" applyAlignment="1">
      <alignment horizontal="center"/>
    </xf>
    <xf numFmtId="0" fontId="1" fillId="6" borderId="9" xfId="0" applyFont="1" applyFill="1" applyBorder="1" applyAlignment="1">
      <alignment horizontal="center"/>
    </xf>
    <xf numFmtId="0" fontId="1" fillId="6" borderId="8" xfId="0" applyFont="1" applyFill="1" applyBorder="1" applyAlignment="1">
      <alignment horizontal="center"/>
    </xf>
    <xf numFmtId="0" fontId="1" fillId="12" borderId="7" xfId="0" applyFont="1" applyFill="1" applyBorder="1" applyAlignment="1">
      <alignment horizontal="center"/>
    </xf>
    <xf numFmtId="0" fontId="1" fillId="12" borderId="9" xfId="0" applyFont="1" applyFill="1" applyBorder="1" applyAlignment="1">
      <alignment horizontal="center"/>
    </xf>
    <xf numFmtId="0" fontId="1" fillId="12" borderId="8" xfId="0" applyFont="1" applyFill="1"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755015</xdr:colOff>
      <xdr:row>2</xdr:row>
      <xdr:rowOff>50165</xdr:rowOff>
    </xdr:from>
    <xdr:to>
      <xdr:col>4</xdr:col>
      <xdr:colOff>1898015</xdr:colOff>
      <xdr:row>5</xdr:row>
      <xdr:rowOff>66040</xdr:rowOff>
    </xdr:to>
    <xdr:pic>
      <xdr:nvPicPr>
        <xdr:cNvPr id="2" name="Bild 3" descr="TUV®LOGO_1DE_RG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4015" y="374015"/>
          <a:ext cx="1905000" cy="501650"/>
        </a:xfrm>
        <a:prstGeom prst="rect">
          <a:avLst/>
        </a:prstGeom>
        <a:noFill/>
        <a:ln>
          <a:noFill/>
        </a:ln>
      </xdr:spPr>
    </xdr:pic>
    <xdr:clientData/>
  </xdr:twoCellAnchor>
  <xdr:twoCellAnchor editAs="oneCell">
    <xdr:from>
      <xdr:col>0</xdr:col>
      <xdr:colOff>609600</xdr:colOff>
      <xdr:row>0</xdr:row>
      <xdr:rowOff>142875</xdr:rowOff>
    </xdr:from>
    <xdr:to>
      <xdr:col>1</xdr:col>
      <xdr:colOff>1409700</xdr:colOff>
      <xdr:row>8</xdr:row>
      <xdr:rowOff>98479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42875"/>
          <a:ext cx="1562100" cy="12510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27"/>
  <sheetViews>
    <sheetView tabSelected="1" workbookViewId="0">
      <selection activeCell="D10" sqref="D10"/>
    </sheetView>
  </sheetViews>
  <sheetFormatPr baseColWidth="10" defaultColWidth="11.42578125" defaultRowHeight="12.75" x14ac:dyDescent="0.2"/>
  <cols>
    <col min="1" max="1" width="11.42578125" style="31"/>
    <col min="2" max="2" width="36.28515625" style="31" customWidth="1"/>
    <col min="3" max="4" width="11.42578125" style="31"/>
    <col min="5" max="6" width="37" style="31" customWidth="1"/>
    <col min="7" max="16384" width="11.42578125" style="31"/>
  </cols>
  <sheetData>
    <row r="10" spans="2:2" x14ac:dyDescent="0.2">
      <c r="B10" s="30" t="s">
        <v>66</v>
      </c>
    </row>
    <row r="11" spans="2:2" x14ac:dyDescent="0.2">
      <c r="B11" s="30" t="s">
        <v>67</v>
      </c>
    </row>
    <row r="12" spans="2:2" x14ac:dyDescent="0.2">
      <c r="B12" s="30" t="s">
        <v>68</v>
      </c>
    </row>
    <row r="15" spans="2:2" ht="15.75" x14ac:dyDescent="0.25">
      <c r="B15" s="32" t="s">
        <v>77</v>
      </c>
    </row>
    <row r="16" spans="2:2" ht="15.75" x14ac:dyDescent="0.25">
      <c r="B16" s="32"/>
    </row>
    <row r="17" spans="2:8" ht="15.75" x14ac:dyDescent="0.25">
      <c r="B17" s="32"/>
    </row>
    <row r="19" spans="2:8" x14ac:dyDescent="0.2">
      <c r="B19" s="33" t="s">
        <v>69</v>
      </c>
      <c r="E19" s="33" t="s">
        <v>70</v>
      </c>
      <c r="G19" s="34"/>
      <c r="H19" s="34"/>
    </row>
    <row r="20" spans="2:8" ht="13.5" thickBot="1" x14ac:dyDescent="0.25"/>
    <row r="21" spans="2:8" ht="45" customHeight="1" thickBot="1" x14ac:dyDescent="0.25">
      <c r="B21" s="35"/>
      <c r="E21" s="35" t="s">
        <v>71</v>
      </c>
    </row>
    <row r="25" spans="2:8" x14ac:dyDescent="0.2">
      <c r="B25" s="36" t="s">
        <v>72</v>
      </c>
      <c r="E25" s="36" t="s">
        <v>73</v>
      </c>
    </row>
    <row r="26" spans="2:8" ht="13.5" thickBot="1" x14ac:dyDescent="0.25"/>
    <row r="27" spans="2:8" ht="45" customHeight="1" thickBot="1" x14ac:dyDescent="0.25">
      <c r="B27" s="35"/>
      <c r="E27" s="35"/>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2"/>
  <sheetViews>
    <sheetView zoomScale="70" zoomScaleNormal="70" workbookViewId="0">
      <selection activeCell="H21" sqref="H21"/>
    </sheetView>
  </sheetViews>
  <sheetFormatPr baseColWidth="10" defaultColWidth="11.42578125" defaultRowHeight="12.75" x14ac:dyDescent="0.2"/>
  <cols>
    <col min="1" max="1" width="2.5703125" style="29" customWidth="1"/>
    <col min="2" max="16" width="25.7109375" style="29" customWidth="1"/>
    <col min="17" max="16384" width="11.42578125" style="29"/>
  </cols>
  <sheetData>
    <row r="1" spans="2:16" ht="13.5" thickBot="1" x14ac:dyDescent="0.25"/>
    <row r="2" spans="2:16" ht="36" customHeight="1" thickBot="1" x14ac:dyDescent="0.25">
      <c r="B2" s="54" t="s">
        <v>20</v>
      </c>
      <c r="C2" s="55"/>
      <c r="D2" s="55"/>
      <c r="E2" s="55"/>
      <c r="F2" s="55"/>
      <c r="G2" s="55"/>
      <c r="H2" s="55"/>
      <c r="I2" s="55"/>
      <c r="J2" s="55"/>
      <c r="K2" s="55"/>
      <c r="L2" s="55"/>
      <c r="M2" s="55"/>
      <c r="N2" s="55"/>
      <c r="O2" s="55"/>
      <c r="P2" s="56"/>
    </row>
    <row r="3" spans="2:16" ht="15.95" customHeight="1" thickBot="1" x14ac:dyDescent="0.25">
      <c r="B3" s="22" t="s">
        <v>7</v>
      </c>
      <c r="C3" s="23" t="s">
        <v>8</v>
      </c>
      <c r="D3" s="23" t="s">
        <v>9</v>
      </c>
      <c r="E3" s="23" t="s">
        <v>10</v>
      </c>
      <c r="F3" s="23" t="s">
        <v>11</v>
      </c>
      <c r="G3" s="23" t="s">
        <v>12</v>
      </c>
      <c r="H3" s="23" t="s">
        <v>13</v>
      </c>
      <c r="I3" s="23" t="s">
        <v>14</v>
      </c>
      <c r="J3" s="23" t="s">
        <v>15</v>
      </c>
      <c r="K3" s="23" t="s">
        <v>39</v>
      </c>
      <c r="L3" s="23" t="s">
        <v>40</v>
      </c>
      <c r="M3" s="23" t="s">
        <v>41</v>
      </c>
      <c r="N3" s="23" t="s">
        <v>42</v>
      </c>
      <c r="O3" s="23" t="s">
        <v>43</v>
      </c>
      <c r="P3" s="24" t="s">
        <v>44</v>
      </c>
    </row>
    <row r="4" spans="2:16" ht="15.95" customHeight="1" thickBot="1" x14ac:dyDescent="0.25">
      <c r="B4" s="52" t="s">
        <v>16</v>
      </c>
      <c r="C4" s="53"/>
      <c r="D4" s="53"/>
      <c r="E4" s="53"/>
      <c r="F4" s="53"/>
      <c r="G4" s="58" t="s">
        <v>45</v>
      </c>
      <c r="H4" s="59"/>
      <c r="I4" s="59"/>
      <c r="J4" s="59"/>
      <c r="K4" s="60"/>
      <c r="L4" s="61" t="s">
        <v>46</v>
      </c>
      <c r="M4" s="62"/>
      <c r="N4" s="62"/>
      <c r="O4" s="62"/>
      <c r="P4" s="63"/>
    </row>
    <row r="5" spans="2:16" ht="90" customHeight="1" thickBot="1" x14ac:dyDescent="0.25">
      <c r="B5" s="1" t="s">
        <v>1</v>
      </c>
      <c r="C5" s="2" t="s">
        <v>6</v>
      </c>
      <c r="D5" s="2" t="s">
        <v>5</v>
      </c>
      <c r="E5" s="2" t="s">
        <v>2</v>
      </c>
      <c r="F5" s="7" t="s">
        <v>4</v>
      </c>
      <c r="G5" s="14" t="s">
        <v>21</v>
      </c>
      <c r="H5" s="9" t="s">
        <v>24</v>
      </c>
      <c r="I5" s="9" t="s">
        <v>22</v>
      </c>
      <c r="J5" s="9" t="s">
        <v>23</v>
      </c>
      <c r="K5" s="10" t="s">
        <v>78</v>
      </c>
      <c r="L5" s="11" t="s">
        <v>25</v>
      </c>
      <c r="M5" s="12" t="s">
        <v>26</v>
      </c>
      <c r="N5" s="12" t="s">
        <v>27</v>
      </c>
      <c r="O5" s="12" t="s">
        <v>28</v>
      </c>
      <c r="P5" s="13" t="s">
        <v>47</v>
      </c>
    </row>
    <row r="6" spans="2:16" ht="65.099999999999994" customHeight="1" x14ac:dyDescent="0.2">
      <c r="B6" s="20" t="s">
        <v>0</v>
      </c>
      <c r="C6" s="19" t="s">
        <v>75</v>
      </c>
      <c r="D6" s="19" t="s">
        <v>3</v>
      </c>
      <c r="E6" s="19" t="s">
        <v>18</v>
      </c>
      <c r="F6" s="21" t="s">
        <v>83</v>
      </c>
      <c r="G6" s="27" t="s">
        <v>29</v>
      </c>
      <c r="H6" s="18" t="s">
        <v>31</v>
      </c>
      <c r="I6" s="18" t="s">
        <v>33</v>
      </c>
      <c r="J6" s="18" t="s">
        <v>35</v>
      </c>
      <c r="K6" s="25" t="s">
        <v>37</v>
      </c>
      <c r="L6" s="27" t="s">
        <v>29</v>
      </c>
      <c r="M6" s="18" t="s">
        <v>31</v>
      </c>
      <c r="N6" s="18" t="s">
        <v>33</v>
      </c>
      <c r="O6" s="18" t="s">
        <v>35</v>
      </c>
      <c r="P6" s="25" t="s">
        <v>37</v>
      </c>
    </row>
    <row r="7" spans="2:16" ht="65.099999999999994" customHeight="1" x14ac:dyDescent="0.2">
      <c r="B7" s="20" t="s">
        <v>65</v>
      </c>
      <c r="C7" s="18"/>
      <c r="D7" s="3"/>
      <c r="E7" s="3"/>
      <c r="F7" s="28"/>
      <c r="G7" s="27"/>
      <c r="H7" s="18"/>
      <c r="I7" s="18"/>
      <c r="J7" s="18"/>
      <c r="K7" s="25"/>
      <c r="L7" s="27"/>
      <c r="M7" s="18"/>
      <c r="N7" s="18"/>
      <c r="O7" s="18"/>
      <c r="P7" s="25"/>
    </row>
    <row r="8" spans="2:16" ht="65.099999999999994" customHeight="1" thickBot="1" x14ac:dyDescent="0.25">
      <c r="B8" s="20" t="s">
        <v>17</v>
      </c>
      <c r="C8" s="19" t="s">
        <v>76</v>
      </c>
      <c r="D8" s="19" t="s">
        <v>3</v>
      </c>
      <c r="E8" s="19" t="s">
        <v>19</v>
      </c>
      <c r="F8" s="21" t="s">
        <v>84</v>
      </c>
      <c r="G8" s="27" t="s">
        <v>30</v>
      </c>
      <c r="H8" s="18" t="s">
        <v>32</v>
      </c>
      <c r="I8" s="18" t="s">
        <v>34</v>
      </c>
      <c r="J8" s="18" t="s">
        <v>36</v>
      </c>
      <c r="K8" s="25" t="s">
        <v>38</v>
      </c>
      <c r="L8" s="27" t="s">
        <v>30</v>
      </c>
      <c r="M8" s="18" t="s">
        <v>32</v>
      </c>
      <c r="N8" s="18" t="s">
        <v>34</v>
      </c>
      <c r="O8" s="18" t="s">
        <v>36</v>
      </c>
      <c r="P8" s="25" t="s">
        <v>38</v>
      </c>
    </row>
    <row r="9" spans="2:16" ht="45" customHeight="1" thickBot="1" x14ac:dyDescent="0.25">
      <c r="B9" s="49" t="s">
        <v>80</v>
      </c>
      <c r="C9" s="50"/>
      <c r="D9" s="50"/>
      <c r="E9" s="51"/>
      <c r="F9" s="7" t="str">
        <f>IF(SUM(F6:F8)&gt;0,SUM(F6:F8),"Gesamtstrecke
 pro Jahr [sm]")</f>
        <v>Gesamtstrecke
 pro Jahr [sm]</v>
      </c>
      <c r="G9" s="8" t="str">
        <f>IF(SUM(G6:G8)&gt;0,SUM(G6:G8),"CO2-Emissionen
 pro Jahr [t]")</f>
        <v>CO2-Emissionen
 pro Jahr [t]</v>
      </c>
      <c r="H9" s="8" t="str">
        <f>IF(SUM(H6:H8)&gt;0,SUM(H6:H8),"HC-Emissionen
 pro Jahr [t]")</f>
        <v>HC-Emissionen
 pro Jahr [t]</v>
      </c>
      <c r="I9" s="8" t="str">
        <f>IF(SUM(I6:I8)&gt;0,SUM(I6:I8),"SOx-Emissionen
 pro Jahr [t]")</f>
        <v>SOx-Emissionen
 pro Jahr [t]</v>
      </c>
      <c r="J9" s="8" t="str">
        <f>IF(SUM(J6:J8)&gt;0,SUM(J6:J8),"NOx-Emissionen
 pro Jahr [t]")</f>
        <v>NOx-Emissionen
 pro Jahr [t]</v>
      </c>
      <c r="K9" s="42" t="str">
        <f>IF(SUM(K6:K8)&gt;0,SUM(K6:K8),"PM-Emissionen
 pro Jahr [t]")</f>
        <v>PM-Emissionen
 pro Jahr [t]</v>
      </c>
      <c r="L9" s="11" t="str">
        <f>IF(SUM(L6:L8)&gt;0,SUM(L6:L8),"CO2-Emissionen
 pro Jahr [t]")</f>
        <v>CO2-Emissionen
 pro Jahr [t]</v>
      </c>
      <c r="M9" s="11" t="str">
        <f>IF(SUM(M6:M8)&gt;0,SUM(M6:M8),"HC-Emissionen
 pro Jahr [t]")</f>
        <v>HC-Emissionen
 pro Jahr [t]</v>
      </c>
      <c r="N9" s="11" t="str">
        <f>IF(SUM(N6:N8)&gt;0,SUM(N6:N8),"SOx-Emissionen
 pro Jahr [t]")</f>
        <v>SOx-Emissionen
 pro Jahr [t]</v>
      </c>
      <c r="O9" s="11" t="str">
        <f>IF(SUM(O6:O8)&gt;0,SUM(O6:O8),"NOx-Emissionen
 pro Jahr [t]")</f>
        <v>NOx-Emissionen
 pro Jahr [t]</v>
      </c>
      <c r="P9" s="26" t="str">
        <f>IF(SUM(P6:P8)&gt;0,SUM(P6:P8),"PM-Emissionen
 pro Jahr [t]")</f>
        <v>PM-Emissionen
 pro Jahr [t]</v>
      </c>
    </row>
    <row r="10" spans="2:16" ht="14.45" customHeight="1" x14ac:dyDescent="0.2">
      <c r="B10" s="29" t="s">
        <v>49</v>
      </c>
    </row>
    <row r="11" spans="2:16" ht="14.45" customHeight="1" x14ac:dyDescent="0.2">
      <c r="B11" s="29" t="s">
        <v>48</v>
      </c>
    </row>
    <row r="12" spans="2:16" ht="14.45" customHeight="1" x14ac:dyDescent="0.2">
      <c r="B12" s="57" t="s">
        <v>74</v>
      </c>
      <c r="C12" s="57"/>
      <c r="D12" s="57"/>
      <c r="E12" s="57"/>
    </row>
    <row r="13" spans="2:16" ht="14.25" x14ac:dyDescent="0.2">
      <c r="B13" s="29" t="s">
        <v>79</v>
      </c>
    </row>
    <row r="14" spans="2:16" ht="14.25" x14ac:dyDescent="0.2">
      <c r="B14" s="29" t="s">
        <v>82</v>
      </c>
    </row>
    <row r="15" spans="2:16" ht="13.5" thickBot="1" x14ac:dyDescent="0.25"/>
    <row r="16" spans="2:16" ht="15.95" customHeight="1" thickBot="1" x14ac:dyDescent="0.25">
      <c r="B16" s="46" t="s">
        <v>55</v>
      </c>
      <c r="C16" s="47"/>
      <c r="D16" s="47"/>
      <c r="E16" s="47"/>
      <c r="F16" s="48"/>
    </row>
    <row r="17" spans="2:6" ht="15.95" customHeight="1" thickBot="1" x14ac:dyDescent="0.3">
      <c r="B17" s="4" t="s">
        <v>50</v>
      </c>
      <c r="C17" s="5" t="s">
        <v>51</v>
      </c>
      <c r="D17" s="5" t="s">
        <v>52</v>
      </c>
      <c r="E17" s="5" t="s">
        <v>53</v>
      </c>
      <c r="F17" s="6" t="s">
        <v>54</v>
      </c>
    </row>
    <row r="18" spans="2:6" ht="15.75" customHeight="1" thickBot="1" x14ac:dyDescent="0.25">
      <c r="B18" s="15" t="s">
        <v>56</v>
      </c>
      <c r="C18" s="16" t="s">
        <v>57</v>
      </c>
      <c r="D18" s="16" t="s">
        <v>62</v>
      </c>
      <c r="E18" s="16" t="s">
        <v>63</v>
      </c>
      <c r="F18" s="17" t="s">
        <v>64</v>
      </c>
    </row>
    <row r="19" spans="2:6" ht="72" customHeight="1" x14ac:dyDescent="0.2">
      <c r="B19" s="43" t="str">
        <f>IF(SUM(G9,L9)&gt;0,1-L9/G9,"Prozentuale Verbesserung
 der CO2-Emissionen [%] ")</f>
        <v xml:space="preserve">Prozentuale Verbesserung
 der CO2-Emissionen [%] </v>
      </c>
      <c r="C19" s="41" t="str">
        <f>IF(SUM(H9,M9)&gt;0,1-M9/H9,"Prozentuale Verbesserung
 der HC-Emissionen [%] ")</f>
        <v xml:space="preserve">Prozentuale Verbesserung
 der HC-Emissionen [%] </v>
      </c>
      <c r="D19" s="41" t="str">
        <f>IF(SUM(I9,N9)&gt;0,1-N9/I9,"Prozentuale Verbesserung
 der SOx-Emissionen [%] ")</f>
        <v xml:space="preserve">Prozentuale Verbesserung
 der SOx-Emissionen [%] </v>
      </c>
      <c r="E19" s="41" t="str">
        <f>IF(SUM(J9,O9)&gt;0,1-O9/J9,"Prozentuale Verbesserung
 der NOx-Emissionen [%] ")</f>
        <v xml:space="preserve">Prozentuale Verbesserung
 der NOx-Emissionen [%] </v>
      </c>
      <c r="F19" s="40" t="str">
        <f>IF(SUM(K9,P9)&gt;0,1-P9/K9,"Prozentuale Verbesserung
 der PM-Emissionen [%] ")</f>
        <v xml:space="preserve">Prozentuale Verbesserung
 der PM-Emissionen [%] </v>
      </c>
    </row>
    <row r="20" spans="2:6" ht="72" customHeight="1" x14ac:dyDescent="0.2">
      <c r="B20" s="44" t="str">
        <f>IF(SUM(G9,L9)&gt;0,G9-L9,"Eingesparte Summe der CO2-Emissionen pro Jahr [t]")</f>
        <v>Eingesparte Summe der CO2-Emissionen pro Jahr [t]</v>
      </c>
      <c r="C20" s="45" t="str">
        <f>IF(SUM(H9,M9)&gt;0,H9-M9,"Eingesparte Summe der HC-Emissionen pro Jahr [t]")</f>
        <v>Eingesparte Summe der HC-Emissionen pro Jahr [t]</v>
      </c>
      <c r="D20" s="45" t="str">
        <f>IF(SUM(I9,N9)&gt;0,I9-N9,"Eingesparte Summe der SOx-Emissionen pro Jahr [t]")</f>
        <v>Eingesparte Summe der SOx-Emissionen pro Jahr [t]</v>
      </c>
      <c r="E20" s="45" t="str">
        <f>IF(SUM(J9,O9)&gt;0,J9-O9,"Eingesparte Summe der NOx-Emissionen pro Jahr [t]")</f>
        <v>Eingesparte Summe der NOx-Emissionen pro Jahr [t]</v>
      </c>
      <c r="F20" s="25" t="str">
        <f>IF(SUM(K9,P9)&gt;0,K9-P9,"Eingesparte Summe der PM-Emissionen pro Jahr [t]")</f>
        <v>Eingesparte Summe der PM-Emissionen pro Jahr [t]</v>
      </c>
    </row>
    <row r="21" spans="2:6" ht="72" customHeight="1" thickBot="1" x14ac:dyDescent="0.25">
      <c r="B21" s="37" t="s">
        <v>81</v>
      </c>
      <c r="C21" s="38" t="s">
        <v>58</v>
      </c>
      <c r="D21" s="38" t="s">
        <v>59</v>
      </c>
      <c r="E21" s="38" t="s">
        <v>60</v>
      </c>
      <c r="F21" s="39" t="s">
        <v>61</v>
      </c>
    </row>
    <row r="22" spans="2:6" x14ac:dyDescent="0.2">
      <c r="B22"/>
      <c r="C22"/>
      <c r="D22"/>
      <c r="E22"/>
      <c r="F22"/>
    </row>
  </sheetData>
  <mergeCells count="7">
    <mergeCell ref="B16:F16"/>
    <mergeCell ref="B9:E9"/>
    <mergeCell ref="B4:F4"/>
    <mergeCell ref="B2:P2"/>
    <mergeCell ref="B12:E12"/>
    <mergeCell ref="G4:K4"/>
    <mergeCell ref="L4:P4"/>
  </mergeCells>
  <pageMargins left="0.7" right="0.7" top="0.78740157499999996" bottom="0.78740157499999996" header="0.3" footer="0.3"/>
  <pageSetup paperSize="9" scale="30" fitToWidth="0" fitToHeight="0"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Deckblatt</vt:lpstr>
      <vt:lpstr>Umwelt</vt:lpstr>
    </vt:vector>
  </TitlesOfParts>
  <Company>TUV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Kutz</dc:creator>
  <cp:lastModifiedBy>Franziska Muehlner</cp:lastModifiedBy>
  <dcterms:created xsi:type="dcterms:W3CDTF">2021-01-21T14:49:41Z</dcterms:created>
  <dcterms:modified xsi:type="dcterms:W3CDTF">2022-01-03T13:32:16Z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d538fd-7cd2-4b8b-bd42-f6ee8cc1e568_Enabled">
    <vt:lpwstr>true</vt:lpwstr>
  </property>
  <property fmtid="{D5CDD505-2E9C-101B-9397-08002B2CF9AE}" pid="3" name="MSIP_Label_d3d538fd-7cd2-4b8b-bd42-f6ee8cc1e568_SetDate">
    <vt:lpwstr>2022-01-03T13:31:55Z</vt:lpwstr>
  </property>
  <property fmtid="{D5CDD505-2E9C-101B-9397-08002B2CF9AE}" pid="4" name="MSIP_Label_d3d538fd-7cd2-4b8b-bd42-f6ee8cc1e568_Method">
    <vt:lpwstr>Standard</vt:lpwstr>
  </property>
  <property fmtid="{D5CDD505-2E9C-101B-9397-08002B2CF9AE}" pid="5" name="MSIP_Label_d3d538fd-7cd2-4b8b-bd42-f6ee8cc1e568_Name">
    <vt:lpwstr>d3d538fd-7cd2-4b8b-bd42-f6ee8cc1e568</vt:lpwstr>
  </property>
  <property fmtid="{D5CDD505-2E9C-101B-9397-08002B2CF9AE}" pid="6" name="MSIP_Label_d3d538fd-7cd2-4b8b-bd42-f6ee8cc1e568_SiteId">
    <vt:lpwstr>255bd3b3-8412-4e31-a3ec-56916c7ae8c0</vt:lpwstr>
  </property>
  <property fmtid="{D5CDD505-2E9C-101B-9397-08002B2CF9AE}" pid="7" name="MSIP_Label_d3d538fd-7cd2-4b8b-bd42-f6ee8cc1e568_ActionId">
    <vt:lpwstr>4767c936-b8e5-4a62-8639-1594d1799b78</vt:lpwstr>
  </property>
  <property fmtid="{D5CDD505-2E9C-101B-9397-08002B2CF9AE}" pid="8" name="MSIP_Label_d3d538fd-7cd2-4b8b-bd42-f6ee8cc1e568_ContentBits">
    <vt:lpwstr>0</vt:lpwstr>
  </property>
</Properties>
</file>